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2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<sst xmlns="http://schemas.openxmlformats.org/spreadsheetml/2006/main" xmlns:r="http://schemas.openxmlformats.org/officeDocument/2006/relationships" count="22" uniqueCount="22">
  <si>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計</t>
    <rPh sb="0" eb="1">
      <t>ケイ</t>
    </rPh>
    <phoneticPr fontId="19"/>
  </si>
  <si>
    <t>男</t>
    <rPh sb="0" eb="1">
      <t>オトコ</t>
    </rPh>
    <phoneticPr fontId="19"/>
  </si>
  <si>
    <t>2年</t>
    <rPh sb="1" eb="2">
      <t>ネン</t>
    </rPh>
    <phoneticPr fontId="19"/>
  </si>
  <si>
    <t>美作高等学校(通信制)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19"/>
  </si>
  <si>
    <t>４年</t>
    <rPh sb="1" eb="2">
      <t>ネン</t>
    </rPh>
    <phoneticPr fontId="19"/>
  </si>
  <si>
    <t>作陽高等学校</t>
    <rPh sb="0" eb="2">
      <t>サクヨウ</t>
    </rPh>
    <rPh sb="2" eb="4">
      <t>コウトウ</t>
    </rPh>
    <rPh sb="4" eb="6">
      <t>ガッコウ</t>
    </rPh>
    <phoneticPr fontId="19"/>
  </si>
  <si>
    <t>女</t>
    <rPh sb="0" eb="1">
      <t>オンナ</t>
    </rPh>
    <phoneticPr fontId="19"/>
  </si>
  <si>
    <t>1年</t>
    <rPh sb="1" eb="2">
      <t>ネン</t>
    </rPh>
    <phoneticPr fontId="19"/>
  </si>
  <si>
    <t>3年</t>
    <rPh sb="1" eb="2">
      <t>ネン</t>
    </rPh>
    <phoneticPr fontId="19"/>
  </si>
  <si>
    <t>102　高等学校生徒数</t>
    <phoneticPr fontId="19"/>
  </si>
  <si>
    <t>（令和2年5月1日現在）（単位　人）</t>
    <rPh sb="1" eb="3">
      <t>レイワ</t>
    </rPh>
    <rPh sb="4" eb="5">
      <t>ネン</t>
    </rPh>
    <rPh sb="6" eb="7">
      <t>ガツ</t>
    </rPh>
    <rPh sb="8" eb="9">
      <t>ニチ</t>
    </rPh>
    <rPh sb="13" eb="15">
      <t>タンイ</t>
    </rPh>
    <rPh sb="16" eb="17">
      <t>ニン</t>
    </rPh>
    <phoneticPr fontId="19"/>
  </si>
  <si>
    <t>学校名</t>
    <phoneticPr fontId="19"/>
  </si>
  <si>
    <t>総　　　数</t>
    <phoneticPr fontId="19"/>
  </si>
  <si>
    <t>公　立　計</t>
    <rPh sb="0" eb="1">
      <t>オオヤケ</t>
    </rPh>
    <rPh sb="2" eb="3">
      <t>タテ</t>
    </rPh>
    <rPh sb="4" eb="5">
      <t>ケイ</t>
    </rPh>
    <phoneticPr fontId="19"/>
  </si>
  <si>
    <t>—</t>
    <phoneticPr fontId="19"/>
  </si>
  <si>
    <t>津山高等学校</t>
    <rPh sb="2" eb="4">
      <t>コウトウ</t>
    </rPh>
    <rPh sb="4" eb="5">
      <t>ガク</t>
    </rPh>
    <phoneticPr fontId="19"/>
  </si>
  <si>
    <t>津山商業高等学校</t>
    <rPh sb="4" eb="6">
      <t>コウトウ</t>
    </rPh>
    <rPh sb="6" eb="8">
      <t>ガッコウ</t>
    </rPh>
    <phoneticPr fontId="19"/>
  </si>
  <si>
    <t>津山工業高等学校</t>
    <rPh sb="4" eb="6">
      <t>コウトウ</t>
    </rPh>
    <rPh sb="6" eb="8">
      <t>ガッコウ</t>
    </rPh>
    <phoneticPr fontId="19"/>
  </si>
  <si>
    <t>津山東高等学校</t>
    <rPh sb="3" eb="5">
      <t>コウトウ</t>
    </rPh>
    <rPh sb="5" eb="7">
      <t>ガッコウ</t>
    </rPh>
    <phoneticPr fontId="19"/>
  </si>
  <si>
    <t>私　立　計</t>
    <rPh sb="0" eb="1">
      <t>ワタシ</t>
    </rPh>
    <rPh sb="2" eb="3">
      <t>タテ</t>
    </rPh>
    <rPh sb="4" eb="5">
      <t>ケイ</t>
    </rPh>
    <phoneticPr fontId="19"/>
  </si>
  <si>
    <t>美作高等学校(全日制)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19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</si>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</sst>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distributed" vertical="center"/>
    </xf>
    <xf numFmtId="0" fontId="22" fillId="0" borderId="11" xfId="0" applyFont="1" applyFill="1" applyBorder="1" applyAlignment="1">
      <alignment horizontal="distributed" vertical="center"/>
    </xf>
    <xf numFmtId="0" fontId="22" fillId="0" borderId="13" xfId="0" applyFont="1" applyBorder="1" applyAlignment="1">
      <alignment horizontal="center" vertical="center"/>
    </xf>
    <xf numFmtId="38" fontId="20" fillId="0" borderId="14" xfId="45" applyFont="1" applyFill="1" applyBorder="1" applyAlignment="1">
      <alignment vertical="center"/>
    </xf>
    <xf numFmtId="38" fontId="20" fillId="0" borderId="15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38" fontId="22" fillId="0" borderId="16" xfId="45" applyFont="1" applyFill="1" applyBorder="1" applyAlignment="1">
      <alignment vertical="center"/>
    </xf>
    <xf numFmtId="38" fontId="20" fillId="0" borderId="17" xfId="45" applyFont="1" applyFill="1" applyBorder="1" applyAlignment="1">
      <alignment vertical="center"/>
    </xf>
    <xf numFmtId="38" fontId="20" fillId="0" borderId="0" xfId="45" applyFont="1" applyFill="1" applyBorder="1" applyAlignment="1">
      <alignment vertical="center"/>
    </xf>
    <xf numFmtId="38" fontId="22" fillId="0" borderId="0" xfId="45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38" fontId="22" fillId="0" borderId="18" xfId="45" applyFont="1" applyFill="1" applyBorder="1" applyAlignment="1">
      <alignment vertical="center"/>
    </xf>
    <xf numFmtId="0" fontId="22" fillId="0" borderId="18" xfId="0" applyFont="1" applyFill="1" applyBorder="1" applyAlignment="1">
      <alignment horizontal="right" vertical="center"/>
    </xf>
    <xf numFmtId="0" fontId="22" fillId="0" borderId="17" xfId="0" applyFont="1" applyBorder="1" applyAlignment="1">
      <alignment horizontal="right" vertical="center"/>
    </xf>
    <xf numFmtId="0" fontId="22" fillId="0" borderId="19" xfId="0" applyFont="1" applyBorder="1" applyAlignment="1">
      <alignment horizontal="center" vertical="center"/>
    </xf>
    <xf numFmtId="38" fontId="23" fillId="0" borderId="0" xfId="45" applyFont="1" applyFill="1" applyBorder="1" applyAlignment="1">
      <alignment horizontal="right" vertical="center"/>
    </xf>
    <xf numFmtId="38" fontId="24" fillId="0" borderId="0" xfId="45" applyFont="1" applyFill="1" applyBorder="1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38" fontId="20" fillId="0" borderId="18" xfId="45" applyFont="1" applyFill="1" applyBorder="1" applyAlignment="1">
      <alignment vertical="center"/>
    </xf>
    <xf numFmtId="0" fontId="20" fillId="0" borderId="19" xfId="0" applyFont="1" applyBorder="1" applyAlignment="1">
      <alignment horizontal="center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Q15"/>
  <sheetViews>
    <sheetView tabSelected="1" workbookViewId="0">
      <selection activeCell="C28" sqref="C28"/>
    </sheetView>
  </sheetViews>
  <sheetFormatPr defaultRowHeight="12"/>
  <cols>
    <col min="1" max="1" width="18.5" style="1" customWidth="1"/>
    <col min="2" max="16" width="5.625" style="1" customWidth="1"/>
    <col min="17" max="19" width="6.25" style="1" customWidth="1"/>
    <col min="20" max="16384" width="9" style="1" bestFit="1" customWidth="1"/>
  </cols>
  <sheetData>
    <row r="1" spans="1:17" s="2" customFormat="1" ht="14.25">
      <c r="A1" s="5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7" ht="12.75" customHeight="1">
      <c r="A2" s="6"/>
      <c r="B2" s="6"/>
      <c r="C2" s="6"/>
      <c r="D2" s="6"/>
      <c r="E2" s="6"/>
      <c r="F2" s="6"/>
      <c r="G2" s="6"/>
      <c r="H2" s="6"/>
      <c r="I2" s="24" t="s">
        <v>10</v>
      </c>
      <c r="J2" s="24"/>
      <c r="K2" s="24"/>
      <c r="L2" s="24"/>
      <c r="M2" s="24"/>
      <c r="N2" s="24"/>
      <c r="O2" s="24"/>
      <c r="P2" s="24"/>
    </row>
    <row r="3" spans="1:17" ht="12.75" customHeight="1">
      <c r="A3" s="7" t="s">
        <v>11</v>
      </c>
      <c r="B3" s="13" t="s">
        <v>7</v>
      </c>
      <c r="C3" s="13"/>
      <c r="D3" s="13"/>
      <c r="E3" s="13" t="s">
        <v>2</v>
      </c>
      <c r="F3" s="13"/>
      <c r="G3" s="13"/>
      <c r="H3" s="13" t="s">
        <v>8</v>
      </c>
      <c r="I3" s="13"/>
      <c r="J3" s="13"/>
      <c r="K3" s="26" t="s">
        <v>4</v>
      </c>
      <c r="L3" s="29"/>
      <c r="M3" s="30"/>
      <c r="N3" s="31" t="s">
        <v>0</v>
      </c>
      <c r="O3" s="31"/>
      <c r="P3" s="33"/>
    </row>
    <row r="4" spans="1:17" ht="12.75" customHeight="1">
      <c r="A4" s="8"/>
      <c r="B4" s="13" t="s">
        <v>1</v>
      </c>
      <c r="C4" s="13" t="s">
        <v>6</v>
      </c>
      <c r="D4" s="13" t="s">
        <v>0</v>
      </c>
      <c r="E4" s="13" t="s">
        <v>1</v>
      </c>
      <c r="F4" s="13" t="s">
        <v>6</v>
      </c>
      <c r="G4" s="13" t="s">
        <v>0</v>
      </c>
      <c r="H4" s="13" t="s">
        <v>1</v>
      </c>
      <c r="I4" s="13" t="s">
        <v>6</v>
      </c>
      <c r="J4" s="13" t="s">
        <v>0</v>
      </c>
      <c r="K4" s="13" t="s">
        <v>1</v>
      </c>
      <c r="L4" s="13" t="s">
        <v>6</v>
      </c>
      <c r="M4" s="13" t="s">
        <v>0</v>
      </c>
      <c r="N4" s="31" t="s">
        <v>1</v>
      </c>
      <c r="O4" s="31" t="s">
        <v>6</v>
      </c>
      <c r="P4" s="33" t="s">
        <v>0</v>
      </c>
    </row>
    <row r="5" spans="1:17" s="3" customFormat="1" ht="12.75" customHeight="1">
      <c r="A5" s="9" t="s">
        <v>12</v>
      </c>
      <c r="B5" s="14">
        <f t="shared" ref="B5:J5" si="0">B6+B11</f>
        <v>648</v>
      </c>
      <c r="C5" s="19">
        <f t="shared" si="0"/>
        <v>705</v>
      </c>
      <c r="D5" s="19">
        <f t="shared" si="0"/>
        <v>1353</v>
      </c>
      <c r="E5" s="19">
        <f t="shared" si="0"/>
        <v>655</v>
      </c>
      <c r="F5" s="19">
        <f t="shared" si="0"/>
        <v>653</v>
      </c>
      <c r="G5" s="19">
        <f t="shared" si="0"/>
        <v>1308</v>
      </c>
      <c r="H5" s="19">
        <f t="shared" si="0"/>
        <v>625</v>
      </c>
      <c r="I5" s="19">
        <f t="shared" si="0"/>
        <v>643</v>
      </c>
      <c r="J5" s="19">
        <f t="shared" si="0"/>
        <v>1268</v>
      </c>
      <c r="K5" s="19">
        <f>K13</f>
        <v>26</v>
      </c>
      <c r="L5" s="19">
        <f>L13</f>
        <v>16</v>
      </c>
      <c r="M5" s="19">
        <f>M13</f>
        <v>42</v>
      </c>
      <c r="N5" s="19">
        <f>N6+N11</f>
        <v>1954</v>
      </c>
      <c r="O5" s="19">
        <f>O6+O11</f>
        <v>2017</v>
      </c>
      <c r="P5" s="19">
        <f>P6+P11</f>
        <v>3971</v>
      </c>
    </row>
    <row r="6" spans="1:17" s="3" customFormat="1" ht="12.75" customHeight="1">
      <c r="A6" s="10" t="s">
        <v>13</v>
      </c>
      <c r="B6" s="15">
        <f t="shared" ref="B6:J6" si="1">SUM(B7:B10)</f>
        <v>372</v>
      </c>
      <c r="C6" s="20">
        <f t="shared" si="1"/>
        <v>461</v>
      </c>
      <c r="D6" s="20">
        <f t="shared" si="1"/>
        <v>833</v>
      </c>
      <c r="E6" s="20">
        <f t="shared" si="1"/>
        <v>387</v>
      </c>
      <c r="F6" s="20">
        <f t="shared" si="1"/>
        <v>439</v>
      </c>
      <c r="G6" s="20">
        <f t="shared" si="1"/>
        <v>826</v>
      </c>
      <c r="H6" s="20">
        <f t="shared" si="1"/>
        <v>372</v>
      </c>
      <c r="I6" s="20">
        <f t="shared" si="1"/>
        <v>434</v>
      </c>
      <c r="J6" s="20">
        <f t="shared" si="1"/>
        <v>806</v>
      </c>
      <c r="K6" s="27" t="s">
        <v>14</v>
      </c>
      <c r="L6" s="27" t="s">
        <v>14</v>
      </c>
      <c r="M6" s="27" t="s">
        <v>14</v>
      </c>
      <c r="N6" s="20">
        <f>SUM(N7:N10)</f>
        <v>1131</v>
      </c>
      <c r="O6" s="20">
        <f>SUM(O7:O10)</f>
        <v>1334</v>
      </c>
      <c r="P6" s="20">
        <f>SUM(P7:P10)</f>
        <v>2465</v>
      </c>
    </row>
    <row r="7" spans="1:17" s="3" customFormat="1" ht="12.75" customHeight="1">
      <c r="A7" s="11" t="s">
        <v>15</v>
      </c>
      <c r="B7" s="16">
        <v>96</v>
      </c>
      <c r="C7" s="21">
        <v>145</v>
      </c>
      <c r="D7" s="21">
        <f>C7+B7</f>
        <v>241</v>
      </c>
      <c r="E7" s="21">
        <v>108</v>
      </c>
      <c r="F7" s="21">
        <v>130</v>
      </c>
      <c r="G7" s="21">
        <f>F7+E7</f>
        <v>238</v>
      </c>
      <c r="H7" s="21">
        <v>102</v>
      </c>
      <c r="I7" s="21">
        <v>134</v>
      </c>
      <c r="J7" s="21">
        <f>I7+H7</f>
        <v>236</v>
      </c>
      <c r="K7" s="27" t="s">
        <v>14</v>
      </c>
      <c r="L7" s="27" t="s">
        <v>14</v>
      </c>
      <c r="M7" s="27" t="s">
        <v>14</v>
      </c>
      <c r="N7" s="20">
        <f t="shared" ref="N7:O10" si="2">B7+E7+H7</f>
        <v>306</v>
      </c>
      <c r="O7" s="20">
        <f t="shared" si="2"/>
        <v>409</v>
      </c>
      <c r="P7" s="20">
        <f>SUM(N7:O7)</f>
        <v>715</v>
      </c>
      <c r="Q7" s="4"/>
    </row>
    <row r="8" spans="1:17" s="3" customFormat="1" ht="12.75" customHeight="1">
      <c r="A8" s="11" t="s">
        <v>16</v>
      </c>
      <c r="B8" s="16">
        <v>41</v>
      </c>
      <c r="C8" s="21">
        <v>119</v>
      </c>
      <c r="D8" s="21">
        <f>C8+B8</f>
        <v>160</v>
      </c>
      <c r="E8" s="21">
        <v>47</v>
      </c>
      <c r="F8" s="21">
        <v>109</v>
      </c>
      <c r="G8" s="21">
        <f>F8+E8</f>
        <v>156</v>
      </c>
      <c r="H8" s="21">
        <v>46</v>
      </c>
      <c r="I8" s="21">
        <v>111</v>
      </c>
      <c r="J8" s="21">
        <f>I8+H8</f>
        <v>157</v>
      </c>
      <c r="K8" s="27" t="s">
        <v>14</v>
      </c>
      <c r="L8" s="27" t="s">
        <v>14</v>
      </c>
      <c r="M8" s="27" t="s">
        <v>14</v>
      </c>
      <c r="N8" s="20">
        <f t="shared" si="2"/>
        <v>134</v>
      </c>
      <c r="O8" s="20">
        <f t="shared" si="2"/>
        <v>339</v>
      </c>
      <c r="P8" s="20">
        <f>SUM(N8:O8)</f>
        <v>473</v>
      </c>
      <c r="Q8" s="4"/>
    </row>
    <row r="9" spans="1:17" s="4" customFormat="1" ht="12.75" customHeight="1">
      <c r="A9" s="11" t="s">
        <v>17</v>
      </c>
      <c r="B9" s="16">
        <v>169</v>
      </c>
      <c r="C9" s="21">
        <v>71</v>
      </c>
      <c r="D9" s="21">
        <f>SUM(B9:C9)</f>
        <v>240</v>
      </c>
      <c r="E9" s="21">
        <v>173</v>
      </c>
      <c r="F9" s="21">
        <v>59</v>
      </c>
      <c r="G9" s="21">
        <f>F9+E9</f>
        <v>232</v>
      </c>
      <c r="H9" s="21">
        <v>171</v>
      </c>
      <c r="I9" s="21">
        <v>46</v>
      </c>
      <c r="J9" s="21">
        <f>I9+H9</f>
        <v>217</v>
      </c>
      <c r="K9" s="27" t="s">
        <v>14</v>
      </c>
      <c r="L9" s="27" t="s">
        <v>14</v>
      </c>
      <c r="M9" s="27" t="s">
        <v>14</v>
      </c>
      <c r="N9" s="20">
        <f t="shared" si="2"/>
        <v>513</v>
      </c>
      <c r="O9" s="20">
        <f t="shared" si="2"/>
        <v>176</v>
      </c>
      <c r="P9" s="20">
        <f>SUM(N9:O9)</f>
        <v>689</v>
      </c>
    </row>
    <row r="10" spans="1:17" s="4" customFormat="1" ht="12.75" customHeight="1">
      <c r="A10" s="11" t="s">
        <v>18</v>
      </c>
      <c r="B10" s="16">
        <v>66</v>
      </c>
      <c r="C10" s="21">
        <v>126</v>
      </c>
      <c r="D10" s="21">
        <f>C10+B10</f>
        <v>192</v>
      </c>
      <c r="E10" s="21">
        <v>59</v>
      </c>
      <c r="F10" s="21">
        <v>141</v>
      </c>
      <c r="G10" s="21">
        <f>F10+E10</f>
        <v>200</v>
      </c>
      <c r="H10" s="21">
        <v>53</v>
      </c>
      <c r="I10" s="21">
        <v>143</v>
      </c>
      <c r="J10" s="21">
        <f>I10+H10</f>
        <v>196</v>
      </c>
      <c r="K10" s="27" t="s">
        <v>14</v>
      </c>
      <c r="L10" s="27" t="s">
        <v>14</v>
      </c>
      <c r="M10" s="27" t="s">
        <v>14</v>
      </c>
      <c r="N10" s="20">
        <f t="shared" si="2"/>
        <v>178</v>
      </c>
      <c r="O10" s="20">
        <f t="shared" si="2"/>
        <v>410</v>
      </c>
      <c r="P10" s="20">
        <f>SUM(N10:O10)</f>
        <v>588</v>
      </c>
    </row>
    <row r="11" spans="1:17" s="3" customFormat="1" ht="12.75" customHeight="1">
      <c r="A11" s="10" t="s">
        <v>19</v>
      </c>
      <c r="B11" s="15">
        <f t="shared" ref="B11:J11" si="3">SUM(B12:B14)</f>
        <v>276</v>
      </c>
      <c r="C11" s="20">
        <f t="shared" si="3"/>
        <v>244</v>
      </c>
      <c r="D11" s="20">
        <f t="shared" si="3"/>
        <v>520</v>
      </c>
      <c r="E11" s="20">
        <f t="shared" si="3"/>
        <v>268</v>
      </c>
      <c r="F11" s="20">
        <f t="shared" si="3"/>
        <v>214</v>
      </c>
      <c r="G11" s="20">
        <f t="shared" si="3"/>
        <v>482</v>
      </c>
      <c r="H11" s="20">
        <f t="shared" si="3"/>
        <v>253</v>
      </c>
      <c r="I11" s="20">
        <f t="shared" si="3"/>
        <v>209</v>
      </c>
      <c r="J11" s="20">
        <f t="shared" si="3"/>
        <v>462</v>
      </c>
      <c r="K11" s="28">
        <f>K13</f>
        <v>26</v>
      </c>
      <c r="L11" s="28">
        <f>L13</f>
        <v>16</v>
      </c>
      <c r="M11" s="28">
        <f>M13</f>
        <v>42</v>
      </c>
      <c r="N11" s="20">
        <f>SUM(N12:N14)</f>
        <v>823</v>
      </c>
      <c r="O11" s="20">
        <f>SUM(O12:O14)</f>
        <v>683</v>
      </c>
      <c r="P11" s="20">
        <f>SUM(P12:P14)</f>
        <v>1506</v>
      </c>
      <c r="Q11" s="4"/>
    </row>
    <row r="12" spans="1:17" s="4" customFormat="1" ht="12.75" customHeight="1">
      <c r="A12" s="11" t="s">
        <v>20</v>
      </c>
      <c r="B12" s="17">
        <v>152</v>
      </c>
      <c r="C12" s="22">
        <v>160</v>
      </c>
      <c r="D12" s="21">
        <f>B12+C12</f>
        <v>312</v>
      </c>
      <c r="E12" s="22">
        <v>136</v>
      </c>
      <c r="F12" s="22">
        <v>146</v>
      </c>
      <c r="G12" s="21">
        <f>E12+F12</f>
        <v>282</v>
      </c>
      <c r="H12" s="22">
        <v>154</v>
      </c>
      <c r="I12" s="22">
        <v>122</v>
      </c>
      <c r="J12" s="21">
        <f>H12+I12</f>
        <v>276</v>
      </c>
      <c r="K12" s="27" t="s">
        <v>14</v>
      </c>
      <c r="L12" s="27" t="s">
        <v>14</v>
      </c>
      <c r="M12" s="27" t="s">
        <v>14</v>
      </c>
      <c r="N12" s="20">
        <f>B12+E12+H12</f>
        <v>442</v>
      </c>
      <c r="O12" s="20">
        <f>C12+F12+I12</f>
        <v>428</v>
      </c>
      <c r="P12" s="20">
        <f>N12+O12</f>
        <v>870</v>
      </c>
    </row>
    <row r="13" spans="1:17" s="4" customFormat="1" ht="12.75" customHeight="1">
      <c r="A13" s="11" t="s">
        <v>3</v>
      </c>
      <c r="B13" s="17">
        <v>15</v>
      </c>
      <c r="C13" s="22">
        <v>11</v>
      </c>
      <c r="D13" s="21">
        <f>B13+C13</f>
        <v>26</v>
      </c>
      <c r="E13" s="22">
        <v>20</v>
      </c>
      <c r="F13" s="22">
        <v>13</v>
      </c>
      <c r="G13" s="21">
        <f>E13+F13</f>
        <v>33</v>
      </c>
      <c r="H13" s="22">
        <v>26</v>
      </c>
      <c r="I13" s="22">
        <v>15</v>
      </c>
      <c r="J13" s="21">
        <f>H13+I13</f>
        <v>41</v>
      </c>
      <c r="K13" s="21">
        <v>26</v>
      </c>
      <c r="L13" s="21">
        <v>16</v>
      </c>
      <c r="M13" s="21">
        <f>K13+L13</f>
        <v>42</v>
      </c>
      <c r="N13" s="20">
        <f>B13+E13+H13+K13</f>
        <v>87</v>
      </c>
      <c r="O13" s="20">
        <f>C13+F13+I13+L13</f>
        <v>55</v>
      </c>
      <c r="P13" s="20">
        <f>N13+O13</f>
        <v>142</v>
      </c>
    </row>
    <row r="14" spans="1:17" s="4" customFormat="1" ht="12.75" customHeight="1">
      <c r="A14" s="12" t="s">
        <v>5</v>
      </c>
      <c r="B14" s="18">
        <v>109</v>
      </c>
      <c r="C14" s="23">
        <v>73</v>
      </c>
      <c r="D14" s="23">
        <f>B14+C14</f>
        <v>182</v>
      </c>
      <c r="E14" s="23">
        <v>112</v>
      </c>
      <c r="F14" s="23">
        <v>55</v>
      </c>
      <c r="G14" s="23">
        <f>E14+F14</f>
        <v>167</v>
      </c>
      <c r="H14" s="23">
        <v>73</v>
      </c>
      <c r="I14" s="23">
        <v>72</v>
      </c>
      <c r="J14" s="21">
        <f>H14+I14</f>
        <v>145</v>
      </c>
      <c r="K14" s="27" t="s">
        <v>14</v>
      </c>
      <c r="L14" s="27" t="s">
        <v>14</v>
      </c>
      <c r="M14" s="27" t="s">
        <v>14</v>
      </c>
      <c r="N14" s="32">
        <v>294</v>
      </c>
      <c r="O14" s="32">
        <v>200</v>
      </c>
      <c r="P14" s="20">
        <f>N14+O14</f>
        <v>494</v>
      </c>
    </row>
    <row r="15" spans="1:17" ht="12.75" customHeight="1">
      <c r="A15" s="6"/>
      <c r="B15" s="6"/>
      <c r="C15" s="6"/>
      <c r="D15" s="6"/>
      <c r="E15" s="6"/>
      <c r="F15" s="6"/>
      <c r="G15" s="6"/>
      <c r="H15" s="6"/>
      <c r="I15" s="6"/>
      <c r="J15" s="25" t="s">
        <v>21</v>
      </c>
      <c r="K15" s="25"/>
      <c r="L15" s="25"/>
      <c r="M15" s="25"/>
      <c r="N15" s="25"/>
      <c r="O15" s="25"/>
      <c r="P15" s="25"/>
    </row>
  </sheetData>
  <mergeCells count="9">
    <mergeCell ref="A1:P1"/>
    <mergeCell ref="I2:P2"/>
    <mergeCell ref="B3:D3"/>
    <mergeCell ref="E3:G3"/>
    <mergeCell ref="H3:J3"/>
    <mergeCell ref="K3:M3"/>
    <mergeCell ref="N3:P3"/>
    <mergeCell ref="J15:P15"/>
    <mergeCell ref="A3:A4"/>
  </mergeCells>
  <phoneticPr fontId="19"/>
  <pageMargins left="0.75" right="0.75" top="1" bottom="1" header="0.51200000000000001" footer="0.51200000000000001"/>
  <pageSetup paperSize="9" scale="85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2021-03-05T08:44:47Z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2021-03-05T08:44:47Z</vt:filetime>
  </property>
</Properties>
</file>