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5" sheetId="26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<sst xmlns="http://schemas.openxmlformats.org/spreadsheetml/2006/main" xmlns:r="http://schemas.openxmlformats.org/officeDocument/2006/relationships" count="31" uniqueCount="31">
  <si>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95　一般職業紹介状況（所管内）</t>
    <rPh sb="3" eb="5">
      <t>イッパン</t>
    </rPh>
    <rPh sb="5" eb="7">
      <t>ショクギョウ</t>
    </rPh>
    <rPh sb="7" eb="9">
      <t>ショウカイ</t>
    </rPh>
    <rPh sb="9" eb="11">
      <t>ジョウキョウ</t>
    </rPh>
    <rPh sb="12" eb="14">
      <t>ショカン</t>
    </rPh>
    <rPh sb="14" eb="15">
      <t>ナイ</t>
    </rPh>
    <phoneticPr fontId="27"/>
  </si>
  <si>
    <t>（単位　人）</t>
    <rPh sb="1" eb="3">
      <t>タンイ</t>
    </rPh>
    <rPh sb="4" eb="5">
      <t>ニン</t>
    </rPh>
    <phoneticPr fontId="27"/>
  </si>
  <si>
    <t>月間有効
求人数</t>
    <rPh sb="0" eb="2">
      <t>ゲッカン</t>
    </rPh>
    <rPh sb="2" eb="4">
      <t>ユウコウ</t>
    </rPh>
    <rPh sb="5" eb="7">
      <t>キュウジン</t>
    </rPh>
    <rPh sb="7" eb="8">
      <t>カズ</t>
    </rPh>
    <phoneticPr fontId="27"/>
  </si>
  <si>
    <t>紹介数</t>
    <rPh sb="0" eb="2">
      <t>ショウカイ</t>
    </rPh>
    <rPh sb="2" eb="3">
      <t>カズ</t>
    </rPh>
    <phoneticPr fontId="27"/>
  </si>
  <si>
    <t>8月</t>
    <rPh sb="1" eb="2">
      <t>ツキ</t>
    </rPh>
    <phoneticPr fontId="27"/>
  </si>
  <si>
    <t>年度</t>
    <rPh sb="0" eb="2">
      <t>ネンド</t>
    </rPh>
    <phoneticPr fontId="27"/>
  </si>
  <si>
    <t>新規
求職者数</t>
    <rPh sb="0" eb="2">
      <t>シンキ</t>
    </rPh>
    <rPh sb="3" eb="6">
      <t>キュウショクシャ</t>
    </rPh>
    <rPh sb="6" eb="7">
      <t>カズ</t>
    </rPh>
    <phoneticPr fontId="27"/>
  </si>
  <si>
    <t>就職
者数</t>
    <rPh sb="0" eb="2">
      <t>シュウショク</t>
    </rPh>
    <rPh sb="3" eb="4">
      <t>シャ</t>
    </rPh>
    <rPh sb="4" eb="5">
      <t>カズ</t>
    </rPh>
    <phoneticPr fontId="27"/>
  </si>
  <si>
    <t>月間有効
求職者数</t>
    <rPh sb="0" eb="2">
      <t>ゲッカン</t>
    </rPh>
    <rPh sb="2" eb="4">
      <t>ユウコウ</t>
    </rPh>
    <rPh sb="5" eb="8">
      <t>キュウショクシャ</t>
    </rPh>
    <rPh sb="8" eb="9">
      <t>カズ</t>
    </rPh>
    <phoneticPr fontId="27"/>
  </si>
  <si>
    <t>新規
求人数</t>
    <rPh sb="0" eb="2">
      <t>シンキ</t>
    </rPh>
    <rPh sb="3" eb="5">
      <t>キュウジン</t>
    </rPh>
    <rPh sb="5" eb="6">
      <t>カズ</t>
    </rPh>
    <phoneticPr fontId="27"/>
  </si>
  <si>
    <t>2月</t>
    <rPh sb="1" eb="2">
      <t>ツキ</t>
    </rPh>
    <phoneticPr fontId="27"/>
  </si>
  <si>
    <t>他府県関係</t>
    <rPh sb="0" eb="1">
      <t>タ</t>
    </rPh>
    <rPh sb="1" eb="3">
      <t>フケン</t>
    </rPh>
    <rPh sb="3" eb="5">
      <t>カンケイ</t>
    </rPh>
    <phoneticPr fontId="27"/>
  </si>
  <si>
    <t>有効求人倍率</t>
    <rPh sb="0" eb="2">
      <t>ユウコウ</t>
    </rPh>
    <rPh sb="2" eb="4">
      <t>キュウジン</t>
    </rPh>
    <rPh sb="4" eb="6">
      <t>バイリツ</t>
    </rPh>
    <phoneticPr fontId="27"/>
  </si>
  <si>
    <t>就職率
(%)</t>
    <rPh sb="0" eb="2">
      <t>シュウショク</t>
    </rPh>
    <rPh sb="2" eb="3">
      <t>リツ</t>
    </rPh>
    <phoneticPr fontId="27"/>
  </si>
  <si>
    <t>7月</t>
    <rPh sb="1" eb="2">
      <t>ツキ</t>
    </rPh>
    <phoneticPr fontId="27"/>
  </si>
  <si>
    <t>令和3年 4月</t>
    <rPh sb="0" eb="2">
      <t>レイワ</t>
    </rPh>
    <rPh sb="3" eb="4">
      <t>ネン</t>
    </rPh>
    <rPh sb="6" eb="7">
      <t>ツキ</t>
    </rPh>
    <phoneticPr fontId="27"/>
  </si>
  <si>
    <t>就職</t>
    <rPh sb="0" eb="2">
      <t>シュウショク</t>
    </rPh>
    <phoneticPr fontId="27"/>
  </si>
  <si>
    <t>月平均</t>
    <rPh sb="0" eb="1">
      <t>ツキ</t>
    </rPh>
    <rPh sb="1" eb="3">
      <t>ヘイキン</t>
    </rPh>
    <phoneticPr fontId="27"/>
  </si>
  <si>
    <t>平成27</t>
    <rPh sb="0" eb="2">
      <t>ヘイセイ</t>
    </rPh>
    <phoneticPr fontId="27"/>
  </si>
  <si>
    <t>12月</t>
    <rPh sb="2" eb="3">
      <t>ツキ</t>
    </rPh>
    <phoneticPr fontId="27"/>
  </si>
  <si>
    <t>令和元</t>
    <rPh sb="0" eb="2">
      <t>レイワ</t>
    </rPh>
    <rPh sb="2" eb="3">
      <t>ガン</t>
    </rPh>
    <phoneticPr fontId="27"/>
  </si>
  <si>
    <t>5月</t>
    <rPh sb="1" eb="2">
      <t>ツキ</t>
    </rPh>
    <phoneticPr fontId="27"/>
  </si>
  <si>
    <t>6月</t>
    <rPh sb="1" eb="2">
      <t>ツキ</t>
    </rPh>
    <phoneticPr fontId="27"/>
  </si>
  <si>
    <t>9月</t>
    <rPh sb="1" eb="2">
      <t>ツキ</t>
    </rPh>
    <phoneticPr fontId="27"/>
  </si>
  <si>
    <t>10月</t>
    <rPh sb="2" eb="3">
      <t>ツキ</t>
    </rPh>
    <phoneticPr fontId="27"/>
  </si>
  <si>
    <t>11月</t>
    <rPh sb="2" eb="3">
      <t>ツキ</t>
    </rPh>
    <phoneticPr fontId="27"/>
  </si>
  <si>
    <t>令和3年 1月</t>
    <rPh sb="0" eb="2">
      <t>レイワ</t>
    </rPh>
    <rPh sb="3" eb="4">
      <t>ネン</t>
    </rPh>
    <rPh sb="6" eb="7">
      <t>ツキ</t>
    </rPh>
    <phoneticPr fontId="27"/>
  </si>
  <si>
    <t>令和3年度計</t>
    <rPh sb="0" eb="2">
      <t>レイワ</t>
    </rPh>
    <rPh sb="3" eb="5">
      <t>ネンド</t>
    </rPh>
    <rPh sb="5" eb="6">
      <t>ケイ</t>
    </rPh>
    <phoneticPr fontId="27"/>
  </si>
  <si>
    <t>3月</t>
    <rPh sb="1" eb="2">
      <t>ツキ</t>
    </rPh>
    <phoneticPr fontId="27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</si>
  <si>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2">
      <t>アンテイショ</t>
    </rPh>
    <phoneticPr fontId="27"/>
  </si>
  <si>
    <t>(注) 学卒を除く、臨時・季節・パートを含む。</t>
    <phoneticPr fontId="27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</si>
</sst>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6" formatCode="#,##0;&quot;▲ &quot;#,##0"/>
    <numFmt numFmtId="177" formatCode="#,##0_ ;[Red]\-#,##0\ "/>
    <numFmt numFmtId="178" formatCode="#,##0.00;&quot;▲ &quot;#,##0.00"/>
    <numFmt numFmtId="179" formatCode="#,##0.00;&quot;△ &quot;#,##0.00"/>
    <numFmt numFmtId="180" formatCode="#,##0.0;&quot;▲ &quot;#,##0.0"/>
  </numFmts>
  <fonts count="28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  <font>
      <sz val="11"/>
      <color auto="1"/>
      <name val="ＭＳ 明朝"/>
      <family val="1"/>
    </font>
    <font>
      <sz val="10"/>
      <color indexed="8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12" xfId="0" applyFont="1" applyBorder="1">
      <alignment vertical="center"/>
    </xf>
    <xf numFmtId="0" fontId="20" fillId="0" borderId="10" xfId="0" applyFont="1" applyBorder="1" applyAlignment="1">
      <alignment horizontal="right" vertical="center"/>
    </xf>
    <xf numFmtId="34" fontId="22" fillId="0" borderId="12" xfId="0" quotePrefix="1" applyNumberFormat="1" applyFont="1" applyBorder="1" applyAlignment="1">
      <alignment horizontal="right" vertical="center"/>
    </xf>
    <xf numFmtId="31" fontId="22" fillId="0" borderId="12" xfId="0" applyNumberFormat="1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1" xfId="0" applyFont="1" applyBorder="1" applyAlignment="1">
      <alignment horizontal="right" vertical="center"/>
    </xf>
    <xf numFmtId="0" fontId="23" fillId="0" borderId="0" xfId="0" applyFo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0" fontId="20" fillId="0" borderId="15" xfId="0" applyFont="1" applyBorder="1" applyAlignment="1">
      <alignment horizontal="right" vertical="center"/>
    </xf>
    <xf numFmtId="34" fontId="22" fillId="0" borderId="15" xfId="0" quotePrefix="1" applyNumberFormat="1" applyFont="1" applyBorder="1" applyAlignment="1">
      <alignment horizontal="right" vertical="center"/>
    </xf>
    <xf numFmtId="31" fontId="22" fillId="0" borderId="15" xfId="0" applyNumberFormat="1" applyFont="1" applyBorder="1" applyAlignment="1">
      <alignment horizontal="right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/>
    </xf>
    <xf numFmtId="176" fontId="25" fillId="0" borderId="18" xfId="0" applyNumberFormat="1" applyFont="1" applyBorder="1">
      <alignment vertical="center"/>
    </xf>
    <xf numFmtId="176" fontId="25" fillId="0" borderId="0" xfId="0" applyNumberFormat="1" applyFont="1">
      <alignment vertical="center"/>
    </xf>
    <xf numFmtId="176" fontId="0" fillId="0" borderId="13" xfId="42" applyNumberFormat="1" applyFont="1" applyBorder="1" applyAlignment="1">
      <alignment vertical="center"/>
    </xf>
    <xf numFmtId="176" fontId="25" fillId="0" borderId="14" xfId="0" applyNumberFormat="1" applyFont="1" applyBorder="1">
      <alignment vertical="center"/>
    </xf>
    <xf numFmtId="176" fontId="20" fillId="0" borderId="0" xfId="0" applyNumberFormat="1" applyFont="1">
      <alignment vertical="center"/>
    </xf>
    <xf numFmtId="177" fontId="20" fillId="0" borderId="0" xfId="0" applyNumberFormat="1" applyFont="1">
      <alignment vertical="center"/>
    </xf>
    <xf numFmtId="176" fontId="0" fillId="0" borderId="19" xfId="42" applyNumberFormat="1" applyFont="1" applyBorder="1" applyAlignment="1">
      <alignment vertical="center"/>
    </xf>
    <xf numFmtId="176" fontId="25" fillId="0" borderId="20" xfId="0" applyNumberFormat="1" applyFont="1" applyBorder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 shrinkToFit="1"/>
    </xf>
    <xf numFmtId="0" fontId="22" fillId="0" borderId="22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center"/>
    </xf>
    <xf numFmtId="178" fontId="25" fillId="0" borderId="0" xfId="0" applyNumberFormat="1" applyFont="1">
      <alignment vertical="center"/>
    </xf>
    <xf numFmtId="179" fontId="0" fillId="0" borderId="19" xfId="0" applyNumberFormat="1" applyBorder="1">
      <alignment vertical="center"/>
    </xf>
    <xf numFmtId="178" fontId="25" fillId="0" borderId="20" xfId="0" applyNumberFormat="1" applyFont="1" applyBorder="1">
      <alignment vertical="center"/>
    </xf>
    <xf numFmtId="0" fontId="22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180" fontId="25" fillId="0" borderId="0" xfId="0" applyNumberFormat="1" applyFont="1">
      <alignment vertical="center"/>
    </xf>
    <xf numFmtId="180" fontId="0" fillId="0" borderId="19" xfId="0" applyNumberFormat="1" applyBorder="1">
      <alignment vertical="center"/>
    </xf>
    <xf numFmtId="180" fontId="25" fillId="0" borderId="20" xfId="0" applyNumberFormat="1" applyFont="1" applyBorder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8"/>
  <sheetViews>
    <sheetView tabSelected="1" workbookViewId="0">
      <selection activeCell="H38" sqref="H38"/>
    </sheetView>
  </sheetViews>
  <sheetFormatPr defaultRowHeight="12"/>
  <cols>
    <col min="1" max="1" width="6.25" style="1" customWidth="1"/>
    <col min="2" max="2" width="6.75" style="1" customWidth="1"/>
    <col min="3" max="9" width="7" style="1" customWidth="1"/>
    <col min="10" max="10" width="8" style="1" customWidth="1"/>
    <col min="11" max="11" width="7" style="1" customWidth="1"/>
    <col min="12" max="16384" width="9" style="1" bestFit="1" customWidth="1"/>
  </cols>
  <sheetData>
    <row r="1" spans="1:11" s="2" customFormat="1" ht="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2" t="s">
        <v>1</v>
      </c>
    </row>
    <row r="3" spans="1:11" ht="13.5" customHeight="1">
      <c r="A3" s="5" t="s">
        <v>5</v>
      </c>
      <c r="B3" s="15"/>
      <c r="C3" s="23" t="s">
        <v>6</v>
      </c>
      <c r="D3" s="23" t="s">
        <v>8</v>
      </c>
      <c r="E3" s="33" t="s">
        <v>9</v>
      </c>
      <c r="F3" s="23" t="s">
        <v>2</v>
      </c>
      <c r="G3" s="35" t="s">
        <v>3</v>
      </c>
      <c r="H3" s="33" t="s">
        <v>7</v>
      </c>
      <c r="I3" s="36" t="s">
        <v>11</v>
      </c>
      <c r="J3" s="33" t="s">
        <v>12</v>
      </c>
      <c r="K3" s="43" t="s">
        <v>13</v>
      </c>
    </row>
    <row r="4" spans="1:11" ht="13.5" customHeight="1">
      <c r="A4" s="6"/>
      <c r="B4" s="16"/>
      <c r="C4" s="24"/>
      <c r="D4" s="24"/>
      <c r="E4" s="34"/>
      <c r="F4" s="24"/>
      <c r="G4" s="34"/>
      <c r="H4" s="34"/>
      <c r="I4" s="37" t="s">
        <v>16</v>
      </c>
      <c r="J4" s="34"/>
      <c r="K4" s="16"/>
    </row>
    <row r="5" spans="1:11" ht="13.5" customHeight="1">
      <c r="A5" s="7" t="s">
        <v>17</v>
      </c>
      <c r="B5" s="17" t="s">
        <v>18</v>
      </c>
      <c r="C5" s="25">
        <v>951</v>
      </c>
      <c r="D5" s="26">
        <v>3788</v>
      </c>
      <c r="E5" s="26">
        <v>1570</v>
      </c>
      <c r="F5" s="26">
        <v>4279</v>
      </c>
      <c r="G5" s="26">
        <v>1185</v>
      </c>
      <c r="H5" s="26">
        <v>396</v>
      </c>
      <c r="I5" s="26">
        <v>34</v>
      </c>
      <c r="J5" s="39">
        <f>F5/D5</f>
        <v>1.1296198521647307</v>
      </c>
      <c r="K5" s="44">
        <f>H5/C5*100</f>
        <v>41.640378548895903</v>
      </c>
    </row>
    <row r="6" spans="1:11" ht="13.5" customHeight="1">
      <c r="A6" s="8"/>
      <c r="B6" s="12">
        <v>28</v>
      </c>
      <c r="C6" s="26">
        <v>910</v>
      </c>
      <c r="D6" s="26">
        <v>3612</v>
      </c>
      <c r="E6" s="26">
        <v>1612</v>
      </c>
      <c r="F6" s="26">
        <v>4415</v>
      </c>
      <c r="G6" s="26">
        <v>1096</v>
      </c>
      <c r="H6" s="26">
        <v>364</v>
      </c>
      <c r="I6" s="26">
        <v>30</v>
      </c>
      <c r="J6" s="39">
        <f>F6/D6</f>
        <v>1.2223145071982282</v>
      </c>
      <c r="K6" s="44">
        <f>H6/C6*100</f>
        <v>40</v>
      </c>
    </row>
    <row r="7" spans="1:11" ht="13.5" customHeight="1">
      <c r="A7" s="8"/>
      <c r="B7" s="12">
        <v>29</v>
      </c>
      <c r="C7" s="26">
        <v>852</v>
      </c>
      <c r="D7" s="26">
        <v>3371</v>
      </c>
      <c r="E7" s="26">
        <v>1754</v>
      </c>
      <c r="F7" s="26">
        <v>4894</v>
      </c>
      <c r="G7" s="26">
        <v>925</v>
      </c>
      <c r="H7" s="26">
        <v>340</v>
      </c>
      <c r="I7" s="26">
        <v>27</v>
      </c>
      <c r="J7" s="39">
        <f>F7/D7</f>
        <v>1.4517947196677543</v>
      </c>
      <c r="K7" s="44">
        <f>H7/C7*100</f>
        <v>39.906103286384976</v>
      </c>
    </row>
    <row r="8" spans="1:11" ht="13.5" customHeight="1">
      <c r="A8" s="8"/>
      <c r="B8" s="12">
        <v>30</v>
      </c>
      <c r="C8" s="26">
        <v>792</v>
      </c>
      <c r="D8" s="26">
        <v>3279</v>
      </c>
      <c r="E8" s="26">
        <v>1884</v>
      </c>
      <c r="F8" s="26">
        <v>5285</v>
      </c>
      <c r="G8" s="26">
        <v>832</v>
      </c>
      <c r="H8" s="26">
        <v>322</v>
      </c>
      <c r="I8" s="26">
        <v>25</v>
      </c>
      <c r="J8" s="39">
        <f>F8/D8</f>
        <v>1.6117718816712412</v>
      </c>
      <c r="K8" s="44">
        <v>40.6</v>
      </c>
    </row>
    <row r="9" spans="1:11" ht="13.5" customHeight="1">
      <c r="A9" s="8"/>
      <c r="B9" s="12" t="s">
        <v>20</v>
      </c>
      <c r="C9" s="26">
        <v>762</v>
      </c>
      <c r="D9" s="26">
        <v>3133</v>
      </c>
      <c r="E9" s="26">
        <v>1733</v>
      </c>
      <c r="F9" s="26">
        <v>4880</v>
      </c>
      <c r="G9" s="26">
        <v>758</v>
      </c>
      <c r="H9" s="26">
        <v>293</v>
      </c>
      <c r="I9" s="26">
        <v>23</v>
      </c>
      <c r="J9" s="39">
        <f>F9/D9</f>
        <v>1.5576125119693585</v>
      </c>
      <c r="K9" s="44">
        <f>H9/C9*100</f>
        <v>38.451443569553803</v>
      </c>
    </row>
    <row r="10" spans="1:11" ht="13.5" customHeight="1">
      <c r="A10" s="8"/>
      <c r="B10" s="18">
        <v>2</v>
      </c>
      <c r="C10" s="26">
        <v>727</v>
      </c>
      <c r="D10" s="26">
        <v>3381</v>
      </c>
      <c r="E10" s="26">
        <v>1684</v>
      </c>
      <c r="F10" s="26">
        <v>4709</v>
      </c>
      <c r="G10" s="26">
        <v>748</v>
      </c>
      <c r="H10" s="26">
        <v>265</v>
      </c>
      <c r="I10" s="26">
        <v>20</v>
      </c>
      <c r="J10" s="39">
        <v>1.39</v>
      </c>
      <c r="K10" s="44">
        <v>36.5</v>
      </c>
    </row>
    <row r="11" spans="1:11" ht="13.5" customHeight="1">
      <c r="A11" s="8"/>
      <c r="B11" s="19">
        <v>3</v>
      </c>
      <c r="C11" s="26">
        <f t="shared" ref="C11:I11" si="0">SUM(C13:C24)/12</f>
        <v>716.08333333333337</v>
      </c>
      <c r="D11" s="26">
        <f t="shared" si="0"/>
        <v>3462.9166666666665</v>
      </c>
      <c r="E11" s="26">
        <f t="shared" si="0"/>
        <v>1614.0833333333333</v>
      </c>
      <c r="F11" s="26">
        <f t="shared" si="0"/>
        <v>4543.166666666667</v>
      </c>
      <c r="G11" s="26">
        <f t="shared" si="0"/>
        <v>673.08333333333337</v>
      </c>
      <c r="H11" s="26">
        <f t="shared" si="0"/>
        <v>256.5</v>
      </c>
      <c r="I11" s="26">
        <f t="shared" si="0"/>
        <v>17.5</v>
      </c>
      <c r="J11" s="39">
        <f t="shared" ref="J11:J24" si="1">F11/D11</f>
        <v>1.3119480206954639</v>
      </c>
      <c r="K11" s="44">
        <f t="shared" ref="K11:K24" si="2">H11/C11*100</f>
        <v>35.819853369021295</v>
      </c>
    </row>
    <row r="12" spans="1:11" ht="13.5" customHeight="1">
      <c r="A12" s="9" t="s">
        <v>27</v>
      </c>
      <c r="B12" s="20"/>
      <c r="C12" s="27">
        <f t="shared" ref="C12:I12" si="3">SUM(C13:C24)</f>
        <v>8593</v>
      </c>
      <c r="D12" s="31">
        <f t="shared" si="3"/>
        <v>41555</v>
      </c>
      <c r="E12" s="31">
        <f t="shared" si="3"/>
        <v>19369</v>
      </c>
      <c r="F12" s="31">
        <f t="shared" si="3"/>
        <v>54518</v>
      </c>
      <c r="G12" s="31">
        <f t="shared" si="3"/>
        <v>8077</v>
      </c>
      <c r="H12" s="31">
        <f t="shared" si="3"/>
        <v>3078</v>
      </c>
      <c r="I12" s="31">
        <f t="shared" si="3"/>
        <v>210</v>
      </c>
      <c r="J12" s="40">
        <f t="shared" si="1"/>
        <v>1.3119480206954639</v>
      </c>
      <c r="K12" s="45">
        <f t="shared" si="2"/>
        <v>35.819853369021295</v>
      </c>
    </row>
    <row r="13" spans="1:11" ht="13.5" customHeight="1">
      <c r="A13" s="10" t="s">
        <v>15</v>
      </c>
      <c r="B13" s="21"/>
      <c r="C13" s="26">
        <v>1026</v>
      </c>
      <c r="D13" s="26">
        <v>3715</v>
      </c>
      <c r="E13" s="26">
        <v>1572</v>
      </c>
      <c r="F13" s="26">
        <v>4465</v>
      </c>
      <c r="G13" s="26">
        <v>772</v>
      </c>
      <c r="H13" s="26">
        <v>302</v>
      </c>
      <c r="I13" s="26">
        <v>18</v>
      </c>
      <c r="J13" s="39">
        <f t="shared" si="1"/>
        <v>1.2018842530282638</v>
      </c>
      <c r="K13" s="44">
        <f t="shared" si="2"/>
        <v>29.434697855750485</v>
      </c>
    </row>
    <row r="14" spans="1:11" ht="13.5" customHeight="1">
      <c r="A14" s="11" t="s">
        <v>21</v>
      </c>
      <c r="B14" s="22"/>
      <c r="C14" s="26">
        <v>625</v>
      </c>
      <c r="D14" s="26">
        <v>3550</v>
      </c>
      <c r="E14" s="26">
        <v>1314</v>
      </c>
      <c r="F14" s="26">
        <v>4320</v>
      </c>
      <c r="G14" s="26">
        <v>622</v>
      </c>
      <c r="H14" s="26">
        <v>242</v>
      </c>
      <c r="I14" s="26">
        <v>17</v>
      </c>
      <c r="J14" s="39">
        <f t="shared" si="1"/>
        <v>1.2169014084507042</v>
      </c>
      <c r="K14" s="44">
        <f t="shared" si="2"/>
        <v>38.72</v>
      </c>
    </row>
    <row r="15" spans="1:11" ht="13.5" customHeight="1">
      <c r="A15" s="12" t="s">
        <v>22</v>
      </c>
      <c r="B15" s="18"/>
      <c r="C15" s="26">
        <v>681</v>
      </c>
      <c r="D15" s="26">
        <v>3428</v>
      </c>
      <c r="E15" s="26">
        <v>1610</v>
      </c>
      <c r="F15" s="26">
        <v>4254</v>
      </c>
      <c r="G15" s="26">
        <v>723</v>
      </c>
      <c r="H15" s="26">
        <v>258</v>
      </c>
      <c r="I15" s="26">
        <v>17</v>
      </c>
      <c r="J15" s="39">
        <f t="shared" si="1"/>
        <v>1.2409568261376895</v>
      </c>
      <c r="K15" s="44">
        <f t="shared" si="2"/>
        <v>37.885462555066077</v>
      </c>
    </row>
    <row r="16" spans="1:11" ht="13.5" customHeight="1">
      <c r="A16" s="12" t="s">
        <v>14</v>
      </c>
      <c r="B16" s="18"/>
      <c r="C16" s="26">
        <v>631</v>
      </c>
      <c r="D16" s="26">
        <v>3268</v>
      </c>
      <c r="E16" s="26">
        <v>1598</v>
      </c>
      <c r="F16" s="26">
        <v>4259</v>
      </c>
      <c r="G16" s="26">
        <v>624</v>
      </c>
      <c r="H16" s="26">
        <v>232</v>
      </c>
      <c r="I16" s="26">
        <v>20</v>
      </c>
      <c r="J16" s="39">
        <f t="shared" si="1"/>
        <v>1.3032435740514077</v>
      </c>
      <c r="K16" s="44">
        <f t="shared" si="2"/>
        <v>36.767036450079239</v>
      </c>
    </row>
    <row r="17" spans="1:11" ht="13.5" customHeight="1">
      <c r="A17" s="12" t="s">
        <v>4</v>
      </c>
      <c r="B17" s="18"/>
      <c r="C17" s="26">
        <v>666</v>
      </c>
      <c r="D17" s="26">
        <v>3408</v>
      </c>
      <c r="E17" s="26">
        <v>1350</v>
      </c>
      <c r="F17" s="26">
        <v>4296</v>
      </c>
      <c r="G17" s="26">
        <v>593</v>
      </c>
      <c r="H17" s="26">
        <v>241</v>
      </c>
      <c r="I17" s="26">
        <v>14</v>
      </c>
      <c r="J17" s="39">
        <f t="shared" si="1"/>
        <v>1.2605633802816902</v>
      </c>
      <c r="K17" s="44">
        <f t="shared" si="2"/>
        <v>36.186186186186184</v>
      </c>
    </row>
    <row r="18" spans="1:11" ht="13.5" customHeight="1">
      <c r="A18" s="12" t="s">
        <v>23</v>
      </c>
      <c r="B18" s="18"/>
      <c r="C18" s="26">
        <v>734</v>
      </c>
      <c r="D18" s="26">
        <v>3490</v>
      </c>
      <c r="E18" s="26">
        <v>1689</v>
      </c>
      <c r="F18" s="26">
        <v>4429</v>
      </c>
      <c r="G18" s="26">
        <v>719</v>
      </c>
      <c r="H18" s="26">
        <v>264</v>
      </c>
      <c r="I18" s="26">
        <v>15</v>
      </c>
      <c r="J18" s="39">
        <f t="shared" si="1"/>
        <v>1.269054441260745</v>
      </c>
      <c r="K18" s="44">
        <f t="shared" si="2"/>
        <v>35.967302452316076</v>
      </c>
    </row>
    <row r="19" spans="1:11" ht="13.5" customHeight="1">
      <c r="A19" s="12" t="s">
        <v>24</v>
      </c>
      <c r="B19" s="18"/>
      <c r="C19" s="26">
        <v>689</v>
      </c>
      <c r="D19" s="26">
        <v>3529</v>
      </c>
      <c r="E19" s="26">
        <v>1874</v>
      </c>
      <c r="F19" s="26">
        <v>4665</v>
      </c>
      <c r="G19" s="26">
        <v>688</v>
      </c>
      <c r="H19" s="26">
        <v>247</v>
      </c>
      <c r="I19" s="26">
        <v>15</v>
      </c>
      <c r="J19" s="39">
        <f t="shared" si="1"/>
        <v>1.3219042221592519</v>
      </c>
      <c r="K19" s="44">
        <f t="shared" si="2"/>
        <v>35.849056603773583</v>
      </c>
    </row>
    <row r="20" spans="1:11" ht="13.5" customHeight="1">
      <c r="A20" s="12" t="s">
        <v>25</v>
      </c>
      <c r="B20" s="18"/>
      <c r="C20" s="26">
        <v>606</v>
      </c>
      <c r="D20" s="26">
        <v>3437</v>
      </c>
      <c r="E20" s="26">
        <v>1545</v>
      </c>
      <c r="F20" s="26">
        <v>4787</v>
      </c>
      <c r="G20" s="26">
        <v>616</v>
      </c>
      <c r="H20" s="26">
        <v>262</v>
      </c>
      <c r="I20" s="26">
        <v>17</v>
      </c>
      <c r="J20" s="39">
        <f t="shared" si="1"/>
        <v>1.3927844050043643</v>
      </c>
      <c r="K20" s="44">
        <f t="shared" si="2"/>
        <v>43.234323432343238</v>
      </c>
    </row>
    <row r="21" spans="1:11" ht="13.5" customHeight="1">
      <c r="A21" s="12" t="s">
        <v>19</v>
      </c>
      <c r="B21" s="18"/>
      <c r="C21" s="26">
        <v>574</v>
      </c>
      <c r="D21" s="26">
        <v>3265</v>
      </c>
      <c r="E21" s="26">
        <v>1702</v>
      </c>
      <c r="F21" s="26">
        <v>4683</v>
      </c>
      <c r="G21" s="26">
        <v>525</v>
      </c>
      <c r="H21" s="26">
        <v>217</v>
      </c>
      <c r="I21" s="26">
        <v>15</v>
      </c>
      <c r="J21" s="39">
        <f t="shared" si="1"/>
        <v>1.434303215926493</v>
      </c>
      <c r="K21" s="44">
        <f t="shared" si="2"/>
        <v>37.804878048780488</v>
      </c>
    </row>
    <row r="22" spans="1:11" ht="13.5" customHeight="1">
      <c r="A22" s="10" t="s">
        <v>26</v>
      </c>
      <c r="B22" s="21"/>
      <c r="C22" s="26">
        <v>809</v>
      </c>
      <c r="D22" s="26">
        <v>3381</v>
      </c>
      <c r="E22" s="26">
        <v>1735</v>
      </c>
      <c r="F22" s="26">
        <v>4751</v>
      </c>
      <c r="G22" s="26">
        <v>662</v>
      </c>
      <c r="H22" s="26">
        <v>211</v>
      </c>
      <c r="I22" s="26">
        <v>15</v>
      </c>
      <c r="J22" s="39">
        <f t="shared" si="1"/>
        <v>1.4052055604850635</v>
      </c>
      <c r="K22" s="44">
        <f t="shared" si="2"/>
        <v>26.081582200247215</v>
      </c>
    </row>
    <row r="23" spans="1:11" ht="13.5" customHeight="1">
      <c r="A23" s="12" t="s">
        <v>10</v>
      </c>
      <c r="B23" s="18"/>
      <c r="C23" s="26">
        <v>713</v>
      </c>
      <c r="D23" s="26">
        <v>3457</v>
      </c>
      <c r="E23" s="26">
        <v>1631</v>
      </c>
      <c r="F23" s="26">
        <v>4769</v>
      </c>
      <c r="G23" s="26">
        <v>729</v>
      </c>
      <c r="H23" s="26">
        <v>264</v>
      </c>
      <c r="I23" s="26">
        <v>22</v>
      </c>
      <c r="J23" s="39">
        <f t="shared" si="1"/>
        <v>1.3795198148683829</v>
      </c>
      <c r="K23" s="44">
        <f t="shared" si="2"/>
        <v>37.026647966339411</v>
      </c>
    </row>
    <row r="24" spans="1:11" ht="13.5" customHeight="1">
      <c r="A24" s="13" t="s">
        <v>28</v>
      </c>
      <c r="B24" s="19"/>
      <c r="C24" s="28">
        <v>839</v>
      </c>
      <c r="D24" s="32">
        <v>3627</v>
      </c>
      <c r="E24" s="32">
        <v>1749</v>
      </c>
      <c r="F24" s="32">
        <v>4840</v>
      </c>
      <c r="G24" s="32">
        <v>804</v>
      </c>
      <c r="H24" s="32">
        <v>338</v>
      </c>
      <c r="I24" s="32">
        <v>25</v>
      </c>
      <c r="J24" s="41">
        <f t="shared" si="1"/>
        <v>1.3344361731458505</v>
      </c>
      <c r="K24" s="46">
        <f t="shared" si="2"/>
        <v>40.286054827175214</v>
      </c>
    </row>
    <row r="25" spans="1:11" ht="13.5" customHeight="1">
      <c r="A25" s="14" t="s">
        <v>30</v>
      </c>
      <c r="B25" s="4"/>
      <c r="C25" s="4"/>
      <c r="D25" s="4"/>
      <c r="E25" s="4"/>
      <c r="F25" s="4"/>
      <c r="G25" s="4"/>
      <c r="H25" s="4"/>
      <c r="I25" s="38" t="s">
        <v>29</v>
      </c>
      <c r="J25" s="38"/>
      <c r="K25" s="38"/>
    </row>
    <row r="26" spans="1:11">
      <c r="C26" s="29"/>
      <c r="D26" s="29"/>
      <c r="E26" s="29"/>
      <c r="F26" s="29"/>
      <c r="G26" s="29"/>
      <c r="H26" s="29"/>
      <c r="I26" s="29"/>
      <c r="J26" s="29"/>
      <c r="K26" s="29"/>
    </row>
    <row r="27" spans="1:11">
      <c r="C27" s="30"/>
    </row>
    <row r="28" spans="1:11">
      <c r="C28" s="29"/>
    </row>
  </sheetData>
  <mergeCells count="24">
    <mergeCell ref="A1:K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I25:K25"/>
    <mergeCell ref="A3:B4"/>
    <mergeCell ref="C3:C4"/>
    <mergeCell ref="D3:D4"/>
    <mergeCell ref="E3:E4"/>
    <mergeCell ref="F3:F4"/>
    <mergeCell ref="G3:G4"/>
    <mergeCell ref="H3:H4"/>
    <mergeCell ref="J3:J4"/>
    <mergeCell ref="K3:K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95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2023-04-17T02:27:59Z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2023-04-17T02:27:59Z</vt:filetime>
  </property>
</Properties>
</file>